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13" i="1" l="1"/>
  <c r="F15" i="1" s="1"/>
  <c r="F16" i="1" s="1"/>
  <c r="C22" i="1"/>
  <c r="C21" i="1"/>
  <c r="C20" i="1"/>
  <c r="C19" i="1"/>
  <c r="C18" i="1"/>
  <c r="C17" i="1"/>
  <c r="C16" i="1"/>
  <c r="C15" i="1"/>
  <c r="C14" i="1"/>
  <c r="C13" i="1"/>
  <c r="C23" i="1" l="1"/>
  <c r="C24" i="1" s="1"/>
</calcChain>
</file>

<file path=xl/comments1.xml><?xml version="1.0" encoding="utf-8"?>
<comments xmlns="http://schemas.openxmlformats.org/spreadsheetml/2006/main">
  <authors>
    <author>Leo Pitzer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Insira o valor do salário base do colaborador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Insira o valor da bolsa auxílio paga ao estagiário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Insira o valor gasto com o transporte do colaborador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Insira o valor gasto com transporte do estagiário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Insira o valor gasto com alimentação do colaborador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Insira o valor gasto com alimentação do estagiário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Insira o valor gasto com o plano de saúde do colaborador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Insira o valor gasto com plano de saúde do estagiário </t>
        </r>
        <r>
          <rPr>
            <sz val="9"/>
            <color indexed="81"/>
            <rFont val="Tahoma"/>
            <family val="2"/>
          </rPr>
          <t>(o seguro obrigatório já está incluso na taxa administrativa)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Insira o valor gasto com outros benefícios, como bônus e comissões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Insira o valor gasto com outros benefícios, como bônus e comissões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Adicione aqui outros pontos favoráveis que você perceber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Adicione aqui outros pontos favoráveis que você perceber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Adicione aqui outros pontos de atenção que você perceber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Adicione aqui outros pontos de atenção que você perceber</t>
        </r>
      </text>
    </comment>
  </commentList>
</comments>
</file>

<file path=xl/sharedStrings.xml><?xml version="1.0" encoding="utf-8"?>
<sst xmlns="http://schemas.openxmlformats.org/spreadsheetml/2006/main" count="52" uniqueCount="45">
  <si>
    <t>SALÁRIO-BASE</t>
  </si>
  <si>
    <t>FGTS Salário</t>
  </si>
  <si>
    <t>TOTAL ADICIONAL</t>
  </si>
  <si>
    <t>CUSTO TOTAL MENSAL</t>
  </si>
  <si>
    <t>BOLSA AUXÍLIO</t>
  </si>
  <si>
    <t>Vale Transporte</t>
  </si>
  <si>
    <t>Vale Refeição</t>
  </si>
  <si>
    <t>Plano de Saúde</t>
  </si>
  <si>
    <t>Outros Benefícios</t>
  </si>
  <si>
    <t>Férias 1/12</t>
  </si>
  <si>
    <t>1/3 Férias 1/12</t>
  </si>
  <si>
    <t>13º Salário 1/12</t>
  </si>
  <si>
    <t>FGTS Férias 1/12</t>
  </si>
  <si>
    <t>FGTS 1/3 Férias 1/12</t>
  </si>
  <si>
    <t>FGTS 13º Salário 1/12</t>
  </si>
  <si>
    <t>Aviso Prévio 1/12 (provisão)</t>
  </si>
  <si>
    <t>FGTS Aviso Prévio 1/12  (provisão)</t>
  </si>
  <si>
    <t>Multa FGTS 1/12  (provisão)</t>
  </si>
  <si>
    <t>Auxílio Transporte</t>
  </si>
  <si>
    <t>Auxílio Refeição</t>
  </si>
  <si>
    <t>Recesso Remunerado (1/12)</t>
  </si>
  <si>
    <t>Taxa Administrativa</t>
  </si>
  <si>
    <t>CUSTO COM ESTAGIÁRIO</t>
  </si>
  <si>
    <t>CUSTO COM EFETIVO (CLT)</t>
  </si>
  <si>
    <t>Além da analisar custos, ela o ajudará a perceber outros fatores que poderão fazer a diferença no sucesso da contratação</t>
  </si>
  <si>
    <t>ANÁLISE COMPARATIVA ENTRE EFETIVOS E ESTAGIÁRIOS</t>
  </si>
  <si>
    <t>HORAS SEMANAIS</t>
  </si>
  <si>
    <t>Pode assumir responsabilidades</t>
  </si>
  <si>
    <t>Pode vir com alguma experiência anterior na função</t>
  </si>
  <si>
    <r>
      <rPr>
        <sz val="11"/>
        <color theme="5" tint="-0.249977111117893"/>
        <rFont val="Calibri"/>
        <family val="2"/>
        <scheme val="minor"/>
      </rPr>
      <t>Preencha apenas as células em amarelo</t>
    </r>
    <r>
      <rPr>
        <sz val="11"/>
        <color theme="8" tint="-0.499984740745262"/>
        <rFont val="Calibri"/>
        <family val="2"/>
        <scheme val="minor"/>
      </rPr>
      <t>. Analise a necessidade de um efetivo ou estagiário em sua empresa. Esta planilha comparativa pode ajudar na escolha da contratação adequada para fazer sua empresa crescer e baixar custos.</t>
    </r>
  </si>
  <si>
    <t>Provavelmente já possui certa maturidade</t>
  </si>
  <si>
    <t>Pode-se exigir mais do seu perfil profissional</t>
  </si>
  <si>
    <t>PONTOS FAVORÁVEIS</t>
  </si>
  <si>
    <t>É um "livro em branco" para ser desenvolvido</t>
  </si>
  <si>
    <t>Tem bastante energia e vontade de aprender</t>
  </si>
  <si>
    <t>Se sente promovido quando é efetivado</t>
  </si>
  <si>
    <t>É treinado dentro das normas e cultura da empresa</t>
  </si>
  <si>
    <t>PONTOS DE ATENÇÃO</t>
  </si>
  <si>
    <t>Precisa ser treinado e desenvolvido "do zero"</t>
  </si>
  <si>
    <t>Praticamente só pode ser avaliado por comportamento</t>
  </si>
  <si>
    <t>Não pode assumir responsabilidades diretas na empresa</t>
  </si>
  <si>
    <t>Não tem experiência anterior</t>
  </si>
  <si>
    <t>Pode ter uma qualificação maior do que seu cargo e gerar desmotivação</t>
  </si>
  <si>
    <t>Pode estar querendo mudar de área e aceitar a vaga por ser o que o mercado está oferecendo no momento</t>
  </si>
  <si>
    <t>É importante ressaltar que o efetivo e o estagiário não são competidores entre si, mas níveis hierárquicos dentro da mesma organização. O objetivo dessa planilha é ajudar o empresário ou gestor de RH na escolha da forma de contratação correta.
Um estagiário bem contratado se torna um excelente efetivo, porém, se contratado com a expectativa errada por parte da empresa pode gerar desgastes e frustrações com o programa de estágios.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</si>
</sst>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rgb="FF385A7B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0"/>
      </left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6" tint="-0.499984740745262"/>
      </right>
      <top/>
      <bottom style="thin">
        <color theme="0"/>
      </bottom>
      <diagonal/>
    </border>
    <border>
      <left style="medium">
        <color theme="6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6" tint="-0.499984740745262"/>
      </right>
      <top style="thin">
        <color theme="0"/>
      </top>
      <bottom style="thin">
        <color theme="0"/>
      </bottom>
      <diagonal/>
    </border>
    <border>
      <left style="medium">
        <color theme="6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6" tint="-0.499984740745262"/>
      </left>
      <right style="thin">
        <color theme="0"/>
      </right>
      <top style="thin">
        <color theme="0"/>
      </top>
      <bottom style="medium">
        <color theme="6" tint="-0.499984740745262"/>
      </bottom>
      <diagonal/>
    </border>
    <border>
      <left style="thin">
        <color theme="0"/>
      </left>
      <right style="medium">
        <color theme="6" tint="-0.499984740745262"/>
      </right>
      <top style="thin">
        <color theme="0"/>
      </top>
      <bottom style="medium">
        <color theme="6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0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4" tint="-0.499984740745262"/>
      </right>
      <top/>
      <bottom style="thin">
        <color theme="0"/>
      </bottom>
      <diagonal/>
    </border>
    <border>
      <left style="medium">
        <color theme="4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4" tint="-0.499984740745262"/>
      </right>
      <top style="thin">
        <color theme="0"/>
      </top>
      <bottom style="thin">
        <color theme="0"/>
      </bottom>
      <diagonal/>
    </border>
    <border>
      <left style="medium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 tint="-0.499984740745262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thin">
        <color theme="0"/>
      </left>
      <right style="medium">
        <color theme="4" tint="-0.499984740745262"/>
      </right>
      <top style="thin">
        <color theme="0"/>
      </top>
      <bottom style="medium">
        <color theme="4" tint="-0.499984740745262"/>
      </bottom>
      <diagonal/>
    </border>
    <border>
      <left style="medium">
        <color theme="4" tint="-0.24994659260841701"/>
      </left>
      <right style="thin">
        <color theme="4" tint="0.39994506668294322"/>
      </right>
      <top style="medium">
        <color theme="4" tint="-0.24994659260841701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medium">
        <color theme="4" tint="-0.24994659260841701"/>
      </top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 style="medium">
        <color theme="6" tint="-0.24994659260841701"/>
      </left>
      <right style="thin">
        <color theme="6" tint="0.39994506668294322"/>
      </right>
      <top style="medium">
        <color theme="6" tint="-0.24994659260841701"/>
      </top>
      <bottom style="thin">
        <color theme="6" tint="0.39994506668294322"/>
      </bottom>
      <diagonal/>
    </border>
    <border>
      <left style="thin">
        <color theme="6" tint="0.39994506668294322"/>
      </left>
      <right style="medium">
        <color theme="6" tint="-0.24994659260841701"/>
      </right>
      <top style="medium">
        <color theme="6" tint="-0.24994659260841701"/>
      </top>
      <bottom style="thin">
        <color theme="6" tint="0.39994506668294322"/>
      </bottom>
      <diagonal/>
    </border>
    <border>
      <left style="medium">
        <color theme="6" tint="-0.24994659260841701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medium">
        <color theme="6" tint="-0.24994659260841701"/>
      </right>
      <top style="thin">
        <color theme="6" tint="0.39994506668294322"/>
      </top>
      <bottom style="thin">
        <color theme="6" tint="0.39994506668294322"/>
      </bottom>
      <diagonal/>
    </border>
    <border>
      <left style="medium">
        <color theme="6" tint="-0.24994659260841701"/>
      </left>
      <right style="thin">
        <color theme="6" tint="0.39994506668294322"/>
      </right>
      <top style="thin">
        <color theme="6" tint="0.39994506668294322"/>
      </top>
      <bottom style="medium">
        <color theme="6" tint="-0.24994659260841701"/>
      </bottom>
      <diagonal/>
    </border>
    <border>
      <left style="thin">
        <color theme="6" tint="0.39994506668294322"/>
      </left>
      <right style="medium">
        <color theme="6" tint="-0.24994659260841701"/>
      </right>
      <top style="thin">
        <color theme="6" tint="0.39994506668294322"/>
      </top>
      <bottom style="medium">
        <color theme="6" tint="-0.24994659260841701"/>
      </bottom>
      <diagonal/>
    </border>
    <border>
      <left style="medium">
        <color theme="6" tint="-0.24994659260841701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medium">
        <color theme="6" tint="-0.24994659260841701"/>
      </right>
      <top style="thin">
        <color theme="6" tint="0.39994506668294322"/>
      </top>
      <bottom style="thin">
        <color theme="6" tint="0.39994506668294322"/>
      </bottom>
      <diagonal/>
    </border>
    <border>
      <left style="medium">
        <color theme="4" tint="-0.2499465926084170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-0.24994659260841701"/>
      </left>
      <right/>
      <top style="thin">
        <color theme="4" tint="0.39994506668294322"/>
      </top>
      <bottom/>
      <diagonal/>
    </border>
    <border>
      <left/>
      <right style="medium">
        <color theme="4" tint="-0.24994659260841701"/>
      </right>
      <top style="thin">
        <color theme="4" tint="0.39994506668294322"/>
      </top>
      <bottom/>
      <diagonal/>
    </border>
    <border>
      <left style="medium">
        <color theme="4" tint="-0.24994659260841701"/>
      </left>
      <right/>
      <top/>
      <bottom style="thin">
        <color theme="4" tint="0.39994506668294322"/>
      </bottom>
      <diagonal/>
    </border>
    <border>
      <left/>
      <right style="medium">
        <color theme="4" tint="-0.24994659260841701"/>
      </right>
      <top/>
      <bottom style="thin">
        <color theme="4" tint="0.39994506668294322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Protection="1"/>
    <xf numFmtId="0" fontId="0" fillId="0" borderId="0" xfId="0" applyFont="1"/>
    <xf numFmtId="0" fontId="4" fillId="8" borderId="10" xfId="0" applyFont="1" applyFill="1" applyBorder="1" applyAlignment="1" applyProtection="1">
      <alignment vertical="center"/>
    </xf>
    <xf numFmtId="44" fontId="5" fillId="1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44" fontId="6" fillId="10" borderId="2" xfId="0" applyNumberFormat="1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left" vertical="center"/>
    </xf>
    <xf numFmtId="44" fontId="7" fillId="10" borderId="4" xfId="0" applyNumberFormat="1" applyFont="1" applyFill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 applyProtection="1">
      <alignment horizontal="left" vertical="center"/>
    </xf>
    <xf numFmtId="44" fontId="7" fillId="10" borderId="6" xfId="0" applyNumberFormat="1" applyFont="1" applyFill="1" applyBorder="1" applyAlignment="1" applyProtection="1">
      <alignment horizontal="left" vertical="center"/>
      <protection locked="0"/>
    </xf>
    <xf numFmtId="0" fontId="7" fillId="5" borderId="7" xfId="0" applyFont="1" applyFill="1" applyBorder="1" applyAlignment="1" applyProtection="1">
      <alignment horizontal="left" vertical="center"/>
    </xf>
    <xf numFmtId="44" fontId="7" fillId="4" borderId="4" xfId="0" applyNumberFormat="1" applyFont="1" applyFill="1" applyBorder="1" applyAlignment="1" applyProtection="1">
      <alignment horizontal="left" vertical="center"/>
      <protection hidden="1"/>
    </xf>
    <xf numFmtId="44" fontId="7" fillId="4" borderId="6" xfId="0" applyNumberFormat="1" applyFont="1" applyFill="1" applyBorder="1" applyAlignment="1" applyProtection="1">
      <alignment horizontal="left" vertical="center"/>
      <protection hidden="1"/>
    </xf>
    <xf numFmtId="0" fontId="8" fillId="9" borderId="12" xfId="0" applyFont="1" applyFill="1" applyBorder="1" applyAlignment="1" applyProtection="1">
      <alignment horizontal="left" vertical="center"/>
    </xf>
    <xf numFmtId="44" fontId="8" fillId="10" borderId="13" xfId="0" applyNumberFormat="1" applyFont="1" applyFill="1" applyBorder="1" applyAlignment="1" applyProtection="1">
      <alignment horizontal="left" vertical="center"/>
      <protection locked="0"/>
    </xf>
    <xf numFmtId="0" fontId="8" fillId="9" borderId="14" xfId="0" applyFont="1" applyFill="1" applyBorder="1" applyAlignment="1" applyProtection="1">
      <alignment horizontal="left" vertical="center"/>
    </xf>
    <xf numFmtId="44" fontId="8" fillId="10" borderId="15" xfId="0" applyNumberFormat="1" applyFont="1" applyFill="1" applyBorder="1" applyAlignment="1" applyProtection="1">
      <alignment horizontal="left" vertical="center"/>
      <protection locked="0"/>
    </xf>
    <xf numFmtId="0" fontId="8" fillId="9" borderId="16" xfId="0" applyFont="1" applyFill="1" applyBorder="1" applyAlignment="1" applyProtection="1">
      <alignment horizontal="left" vertical="center"/>
    </xf>
    <xf numFmtId="44" fontId="8" fillId="3" borderId="13" xfId="0" applyNumberFormat="1" applyFont="1" applyFill="1" applyBorder="1" applyAlignment="1" applyProtection="1">
      <alignment horizontal="left" vertical="center"/>
      <protection hidden="1"/>
    </xf>
    <xf numFmtId="44" fontId="8" fillId="3" borderId="15" xfId="0" applyNumberFormat="1" applyFont="1" applyFill="1" applyBorder="1" applyAlignment="1" applyProtection="1">
      <alignment horizontal="left" vertical="center"/>
      <protection hidden="1"/>
    </xf>
    <xf numFmtId="0" fontId="4" fillId="8" borderId="16" xfId="0" applyFont="1" applyFill="1" applyBorder="1" applyAlignment="1" applyProtection="1">
      <alignment horizontal="left" vertical="center"/>
    </xf>
    <xf numFmtId="44" fontId="4" fillId="8" borderId="15" xfId="0" applyNumberFormat="1" applyFont="1" applyFill="1" applyBorder="1" applyAlignment="1" applyProtection="1">
      <alignment horizontal="right" vertical="center"/>
      <protection hidden="1"/>
    </xf>
    <xf numFmtId="0" fontId="4" fillId="2" borderId="17" xfId="0" applyFont="1" applyFill="1" applyBorder="1" applyAlignment="1" applyProtection="1">
      <alignment horizontal="left" vertical="center"/>
    </xf>
    <xf numFmtId="0" fontId="4" fillId="6" borderId="7" xfId="0" applyFont="1" applyFill="1" applyBorder="1" applyAlignment="1" applyProtection="1">
      <alignment horizontal="left" vertical="center"/>
    </xf>
    <xf numFmtId="44" fontId="4" fillId="6" borderId="6" xfId="0" applyNumberFormat="1" applyFont="1" applyFill="1" applyBorder="1" applyAlignment="1" applyProtection="1">
      <alignment horizontal="right" vertical="center"/>
      <protection hidden="1"/>
    </xf>
    <xf numFmtId="0" fontId="4" fillId="7" borderId="8" xfId="0" applyFont="1" applyFill="1" applyBorder="1" applyAlignment="1" applyProtection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left" vertical="center"/>
    </xf>
    <xf numFmtId="44" fontId="4" fillId="2" borderId="15" xfId="0" applyNumberFormat="1" applyFont="1" applyFill="1" applyBorder="1" applyAlignment="1" applyProtection="1">
      <alignment horizontal="right" vertical="center"/>
      <protection hidden="1"/>
    </xf>
    <xf numFmtId="0" fontId="4" fillId="7" borderId="7" xfId="0" applyFont="1" applyFill="1" applyBorder="1" applyAlignment="1" applyProtection="1">
      <alignment horizontal="left" vertical="center"/>
    </xf>
    <xf numFmtId="44" fontId="4" fillId="7" borderId="6" xfId="0" applyNumberFormat="1" applyFont="1" applyFill="1" applyBorder="1" applyAlignment="1" applyProtection="1">
      <alignment horizontal="right" vertical="center"/>
      <protection hidden="1"/>
    </xf>
    <xf numFmtId="0" fontId="4" fillId="7" borderId="9" xfId="0" applyNumberFormat="1" applyFont="1" applyFill="1" applyBorder="1" applyAlignment="1" applyProtection="1">
      <alignment horizontal="center" vertical="center"/>
      <protection hidden="1"/>
    </xf>
    <xf numFmtId="0" fontId="4" fillId="8" borderId="19" xfId="0" applyFont="1" applyFill="1" applyBorder="1" applyAlignment="1" applyProtection="1">
      <alignment horizontal="center" vertical="center"/>
    </xf>
    <xf numFmtId="0" fontId="4" fillId="8" borderId="20" xfId="0" applyFont="1" applyFill="1" applyBorder="1" applyAlignment="1" applyProtection="1">
      <alignment horizontal="center"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6" borderId="25" xfId="0" applyFont="1" applyFill="1" applyBorder="1" applyAlignment="1" applyProtection="1">
      <alignment horizontal="center" vertical="center"/>
    </xf>
    <xf numFmtId="0" fontId="4" fillId="6" borderId="26" xfId="0" applyFont="1" applyFill="1" applyBorder="1" applyAlignment="1" applyProtection="1">
      <alignment horizontal="center" vertic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0" xfId="0" applyFont="1" applyAlignment="1">
      <alignment horizontal="justify" vertical="top" wrapText="1"/>
    </xf>
    <xf numFmtId="0" fontId="0" fillId="10" borderId="21" xfId="0" applyFont="1" applyFill="1" applyBorder="1" applyProtection="1">
      <protection locked="0"/>
    </xf>
    <xf numFmtId="0" fontId="0" fillId="10" borderId="22" xfId="0" applyFont="1" applyFill="1" applyBorder="1" applyProtection="1">
      <protection locked="0"/>
    </xf>
    <xf numFmtId="0" fontId="0" fillId="10" borderId="23" xfId="0" applyFont="1" applyFill="1" applyBorder="1" applyProtection="1">
      <protection locked="0"/>
    </xf>
    <xf numFmtId="0" fontId="0" fillId="10" borderId="24" xfId="0" applyFont="1" applyFill="1" applyBorder="1" applyProtection="1">
      <protection locked="0"/>
    </xf>
    <xf numFmtId="0" fontId="0" fillId="10" borderId="27" xfId="0" applyFont="1" applyFill="1" applyBorder="1" applyProtection="1">
      <protection locked="0"/>
    </xf>
    <xf numFmtId="0" fontId="0" fillId="10" borderId="28" xfId="0" applyFont="1" applyFill="1" applyBorder="1" applyProtection="1">
      <protection locked="0"/>
    </xf>
    <xf numFmtId="0" fontId="0" fillId="10" borderId="29" xfId="0" applyFont="1" applyFill="1" applyBorder="1" applyProtection="1">
      <protection locked="0"/>
    </xf>
    <xf numFmtId="0" fontId="0" fillId="10" borderId="3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95252</xdr:rowOff>
    </xdr:from>
    <xdr:to>
      <xdr:col>2</xdr:col>
      <xdr:colOff>268574</xdr:colOff>
      <xdr:row>0</xdr:row>
      <xdr:rowOff>695326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95252"/>
          <a:ext cx="2535523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45"/>
  <sheetViews>
    <sheetView showGridLines="0" tabSelected="1" workbookViewId="0">
      <selection activeCell="C8" sqref="C8"/>
    </sheetView>
  </sheetViews>
  <sheetFormatPr defaultRowHeight="15" x14ac:dyDescent="0.25"/>
  <cols>
    <col min="1" max="1" width="1.7109375" style="2" customWidth="1"/>
    <col min="2" max="2" width="35" style="2" bestFit="1" customWidth="1"/>
    <col min="3" max="3" width="18.28515625" style="2" bestFit="1" customWidth="1"/>
    <col min="4" max="4" width="1.7109375" style="2" customWidth="1"/>
    <col min="5" max="5" width="35" style="2" customWidth="1"/>
    <col min="6" max="6" width="18.28515625" style="2" customWidth="1"/>
    <col min="7" max="16384" width="9.140625" style="2"/>
  </cols>
  <sheetData>
    <row r="1" spans="2:6" ht="69" customHeight="1" x14ac:dyDescent="0.25">
      <c r="D1" s="35" t="s">
        <v>25</v>
      </c>
      <c r="E1" s="35"/>
      <c r="F1" s="35"/>
    </row>
    <row r="2" spans="2:6" ht="32.25" customHeight="1" x14ac:dyDescent="0.25">
      <c r="B2" s="34" t="s">
        <v>29</v>
      </c>
      <c r="C2" s="34"/>
      <c r="D2" s="34"/>
      <c r="E2" s="34"/>
      <c r="F2" s="34"/>
    </row>
    <row r="3" spans="2:6" ht="6.95" customHeight="1" x14ac:dyDescent="0.25">
      <c r="B3" s="33"/>
      <c r="C3" s="33"/>
      <c r="D3" s="32"/>
    </row>
    <row r="4" spans="2:6" x14ac:dyDescent="0.25">
      <c r="B4" s="34" t="s">
        <v>24</v>
      </c>
      <c r="C4" s="34"/>
      <c r="D4" s="34"/>
      <c r="E4" s="34"/>
      <c r="F4" s="34"/>
    </row>
    <row r="5" spans="2:6" ht="6.95" customHeight="1" x14ac:dyDescent="0.25">
      <c r="B5" s="1"/>
      <c r="C5" s="1"/>
    </row>
    <row r="6" spans="2:6" ht="18.75" x14ac:dyDescent="0.3">
      <c r="B6" s="31" t="s">
        <v>23</v>
      </c>
      <c r="C6" s="31"/>
      <c r="D6" s="30"/>
      <c r="E6" s="29" t="s">
        <v>22</v>
      </c>
      <c r="F6" s="29"/>
    </row>
    <row r="7" spans="2:6" ht="6.95" customHeight="1" thickBot="1" x14ac:dyDescent="0.3">
      <c r="B7" s="1"/>
      <c r="C7" s="1"/>
    </row>
    <row r="8" spans="2:6" s="5" customFormat="1" ht="20.100000000000001" customHeight="1" x14ac:dyDescent="0.25">
      <c r="B8" s="3" t="s">
        <v>0</v>
      </c>
      <c r="C8" s="4">
        <v>1000</v>
      </c>
      <c r="E8" s="7" t="s">
        <v>4</v>
      </c>
      <c r="F8" s="8">
        <v>450</v>
      </c>
    </row>
    <row r="9" spans="2:6" s="6" customFormat="1" ht="20.100000000000001" customHeight="1" x14ac:dyDescent="0.25">
      <c r="B9" s="16" t="s">
        <v>5</v>
      </c>
      <c r="C9" s="17">
        <v>150</v>
      </c>
      <c r="E9" s="9" t="s">
        <v>18</v>
      </c>
      <c r="F9" s="10">
        <v>150</v>
      </c>
    </row>
    <row r="10" spans="2:6" s="6" customFormat="1" ht="20.100000000000001" customHeight="1" x14ac:dyDescent="0.25">
      <c r="B10" s="18" t="s">
        <v>6</v>
      </c>
      <c r="C10" s="19">
        <v>0</v>
      </c>
      <c r="E10" s="11" t="s">
        <v>19</v>
      </c>
      <c r="F10" s="12">
        <v>0</v>
      </c>
    </row>
    <row r="11" spans="2:6" s="6" customFormat="1" ht="20.100000000000001" customHeight="1" x14ac:dyDescent="0.25">
      <c r="B11" s="18" t="s">
        <v>7</v>
      </c>
      <c r="C11" s="19">
        <v>0</v>
      </c>
      <c r="E11" s="11" t="s">
        <v>7</v>
      </c>
      <c r="F11" s="12">
        <v>0</v>
      </c>
    </row>
    <row r="12" spans="2:6" s="6" customFormat="1" ht="20.100000000000001" customHeight="1" x14ac:dyDescent="0.25">
      <c r="B12" s="18" t="s">
        <v>8</v>
      </c>
      <c r="C12" s="19">
        <v>0</v>
      </c>
      <c r="E12" s="11" t="s">
        <v>8</v>
      </c>
      <c r="F12" s="12">
        <v>0</v>
      </c>
    </row>
    <row r="13" spans="2:6" s="6" customFormat="1" ht="20.100000000000001" customHeight="1" x14ac:dyDescent="0.25">
      <c r="B13" s="20" t="s">
        <v>1</v>
      </c>
      <c r="C13" s="21">
        <f>C8/12.5</f>
        <v>80</v>
      </c>
      <c r="E13" s="13" t="s">
        <v>20</v>
      </c>
      <c r="F13" s="14">
        <f>F8/12</f>
        <v>37.5</v>
      </c>
    </row>
    <row r="14" spans="2:6" s="6" customFormat="1" ht="20.100000000000001" customHeight="1" x14ac:dyDescent="0.25">
      <c r="B14" s="20" t="s">
        <v>9</v>
      </c>
      <c r="C14" s="22">
        <f>C8/12</f>
        <v>83.333333333333329</v>
      </c>
      <c r="E14" s="13" t="s">
        <v>21</v>
      </c>
      <c r="F14" s="15">
        <v>90</v>
      </c>
    </row>
    <row r="15" spans="2:6" s="6" customFormat="1" ht="20.100000000000001" customHeight="1" x14ac:dyDescent="0.25">
      <c r="B15" s="20" t="s">
        <v>10</v>
      </c>
      <c r="C15" s="22">
        <f>C8/36</f>
        <v>27.777777777777779</v>
      </c>
      <c r="E15" s="26" t="s">
        <v>2</v>
      </c>
      <c r="F15" s="27">
        <f>SUM(F9:F14)</f>
        <v>277.5</v>
      </c>
    </row>
    <row r="16" spans="2:6" s="6" customFormat="1" ht="20.100000000000001" customHeight="1" x14ac:dyDescent="0.25">
      <c r="B16" s="20" t="s">
        <v>11</v>
      </c>
      <c r="C16" s="22">
        <f>C8/12</f>
        <v>83.333333333333329</v>
      </c>
      <c r="E16" s="39" t="s">
        <v>3</v>
      </c>
      <c r="F16" s="40">
        <f>F15+F8</f>
        <v>727.5</v>
      </c>
    </row>
    <row r="17" spans="2:6" s="6" customFormat="1" ht="20.100000000000001" customHeight="1" thickBot="1" x14ac:dyDescent="0.3">
      <c r="B17" s="20" t="s">
        <v>12</v>
      </c>
      <c r="C17" s="22">
        <f>C8/150</f>
        <v>6.666666666666667</v>
      </c>
      <c r="E17" s="28" t="s">
        <v>26</v>
      </c>
      <c r="F17" s="41">
        <v>30</v>
      </c>
    </row>
    <row r="18" spans="2:6" s="6" customFormat="1" ht="20.100000000000001" customHeight="1" thickBot="1" x14ac:dyDescent="0.3">
      <c r="B18" s="20" t="s">
        <v>13</v>
      </c>
      <c r="C18" s="22">
        <f>C8/454.5</f>
        <v>2.2002200220022003</v>
      </c>
    </row>
    <row r="19" spans="2:6" s="6" customFormat="1" ht="20.100000000000001" customHeight="1" x14ac:dyDescent="0.25">
      <c r="B19" s="20" t="s">
        <v>14</v>
      </c>
      <c r="C19" s="22">
        <f>C8/150</f>
        <v>6.666666666666667</v>
      </c>
      <c r="E19" s="46" t="s">
        <v>32</v>
      </c>
      <c r="F19" s="47"/>
    </row>
    <row r="20" spans="2:6" s="6" customFormat="1" ht="20.100000000000001" customHeight="1" x14ac:dyDescent="0.25">
      <c r="B20" s="20" t="s">
        <v>15</v>
      </c>
      <c r="C20" s="22">
        <f>C8/12</f>
        <v>83.333333333333329</v>
      </c>
      <c r="E20" s="48" t="s">
        <v>33</v>
      </c>
      <c r="F20" s="49"/>
    </row>
    <row r="21" spans="2:6" s="6" customFormat="1" ht="20.100000000000001" customHeight="1" x14ac:dyDescent="0.25">
      <c r="B21" s="20" t="s">
        <v>16</v>
      </c>
      <c r="C21" s="22">
        <f>C8/150</f>
        <v>6.666666666666667</v>
      </c>
      <c r="E21" s="48" t="s">
        <v>34</v>
      </c>
      <c r="F21" s="49"/>
    </row>
    <row r="22" spans="2:6" s="6" customFormat="1" ht="20.100000000000001" customHeight="1" x14ac:dyDescent="0.25">
      <c r="B22" s="20" t="s">
        <v>17</v>
      </c>
      <c r="C22" s="22">
        <f>C8*2%</f>
        <v>20</v>
      </c>
      <c r="E22" s="50" t="s">
        <v>35</v>
      </c>
      <c r="F22" s="51"/>
    </row>
    <row r="23" spans="2:6" s="5" customFormat="1" ht="20.100000000000001" customHeight="1" x14ac:dyDescent="0.25">
      <c r="B23" s="23" t="s">
        <v>2</v>
      </c>
      <c r="C23" s="24">
        <f>SUM(C9:C22)</f>
        <v>549.97799779977993</v>
      </c>
      <c r="E23" s="48" t="s">
        <v>36</v>
      </c>
      <c r="F23" s="49"/>
    </row>
    <row r="24" spans="2:6" s="5" customFormat="1" ht="20.100000000000001" customHeight="1" x14ac:dyDescent="0.25">
      <c r="B24" s="37" t="s">
        <v>3</v>
      </c>
      <c r="C24" s="38">
        <f>C23+C8</f>
        <v>1549.97799779978</v>
      </c>
      <c r="E24" s="63"/>
      <c r="F24" s="64"/>
    </row>
    <row r="25" spans="2:6" ht="20.100000000000001" customHeight="1" thickBot="1" x14ac:dyDescent="0.3">
      <c r="B25" s="25" t="s">
        <v>26</v>
      </c>
      <c r="C25" s="36">
        <v>44</v>
      </c>
      <c r="E25" s="63"/>
      <c r="F25" s="64"/>
    </row>
    <row r="26" spans="2:6" ht="20.100000000000001" customHeight="1" thickBot="1" x14ac:dyDescent="0.3">
      <c r="E26" s="63"/>
      <c r="F26" s="64"/>
    </row>
    <row r="27" spans="2:6" ht="20.100000000000001" customHeight="1" thickBot="1" x14ac:dyDescent="0.3">
      <c r="B27" s="42" t="s">
        <v>32</v>
      </c>
      <c r="C27" s="43"/>
      <c r="E27" s="65"/>
      <c r="F27" s="66"/>
    </row>
    <row r="28" spans="2:6" ht="20.100000000000001" customHeight="1" thickBot="1" x14ac:dyDescent="0.3">
      <c r="B28" s="44" t="s">
        <v>28</v>
      </c>
      <c r="C28" s="45"/>
    </row>
    <row r="29" spans="2:6" ht="20.100000000000001" customHeight="1" x14ac:dyDescent="0.25">
      <c r="B29" s="44" t="s">
        <v>27</v>
      </c>
      <c r="C29" s="45"/>
      <c r="E29" s="46" t="s">
        <v>37</v>
      </c>
      <c r="F29" s="47"/>
    </row>
    <row r="30" spans="2:6" ht="20.100000000000001" customHeight="1" x14ac:dyDescent="0.25">
      <c r="B30" s="52" t="s">
        <v>30</v>
      </c>
      <c r="C30" s="53"/>
      <c r="E30" s="48" t="s">
        <v>38</v>
      </c>
      <c r="F30" s="49"/>
    </row>
    <row r="31" spans="2:6" ht="20.100000000000001" customHeight="1" x14ac:dyDescent="0.25">
      <c r="B31" s="44" t="s">
        <v>31</v>
      </c>
      <c r="C31" s="45"/>
      <c r="E31" s="48" t="s">
        <v>41</v>
      </c>
      <c r="F31" s="49"/>
    </row>
    <row r="32" spans="2:6" ht="20.100000000000001" customHeight="1" x14ac:dyDescent="0.25">
      <c r="B32" s="59"/>
      <c r="C32" s="60"/>
      <c r="E32" s="50" t="s">
        <v>39</v>
      </c>
      <c r="F32" s="51"/>
    </row>
    <row r="33" spans="2:6" ht="20.100000000000001" customHeight="1" x14ac:dyDescent="0.25">
      <c r="B33" s="59"/>
      <c r="C33" s="60"/>
      <c r="E33" s="48" t="s">
        <v>40</v>
      </c>
      <c r="F33" s="49"/>
    </row>
    <row r="34" spans="2:6" ht="20.100000000000001" customHeight="1" x14ac:dyDescent="0.25">
      <c r="B34" s="59"/>
      <c r="C34" s="60"/>
      <c r="E34" s="63"/>
      <c r="F34" s="64"/>
    </row>
    <row r="35" spans="2:6" ht="20.100000000000001" customHeight="1" thickBot="1" x14ac:dyDescent="0.3">
      <c r="B35" s="61"/>
      <c r="C35" s="62"/>
      <c r="E35" s="65"/>
      <c r="F35" s="66"/>
    </row>
    <row r="36" spans="2:6" ht="15.75" thickBot="1" x14ac:dyDescent="0.3"/>
    <row r="37" spans="2:6" ht="20.100000000000001" customHeight="1" x14ac:dyDescent="0.25">
      <c r="B37" s="42" t="s">
        <v>37</v>
      </c>
      <c r="C37" s="43"/>
      <c r="E37" s="58" t="s">
        <v>44</v>
      </c>
      <c r="F37" s="58"/>
    </row>
    <row r="38" spans="2:6" ht="20.100000000000001" customHeight="1" x14ac:dyDescent="0.25">
      <c r="B38" s="54" t="s">
        <v>42</v>
      </c>
      <c r="C38" s="55"/>
      <c r="E38" s="58"/>
      <c r="F38" s="58"/>
    </row>
    <row r="39" spans="2:6" x14ac:dyDescent="0.25">
      <c r="B39" s="56"/>
      <c r="C39" s="57"/>
      <c r="E39" s="58"/>
      <c r="F39" s="58"/>
    </row>
    <row r="40" spans="2:6" ht="20.100000000000001" customHeight="1" x14ac:dyDescent="0.25">
      <c r="B40" s="54" t="s">
        <v>43</v>
      </c>
      <c r="C40" s="55"/>
      <c r="E40" s="58"/>
      <c r="F40" s="58"/>
    </row>
    <row r="41" spans="2:6" x14ac:dyDescent="0.25">
      <c r="B41" s="56"/>
      <c r="C41" s="57"/>
      <c r="E41" s="58"/>
      <c r="F41" s="58"/>
    </row>
    <row r="42" spans="2:6" ht="20.100000000000001" customHeight="1" x14ac:dyDescent="0.25">
      <c r="B42" s="59"/>
      <c r="C42" s="60"/>
      <c r="E42" s="58"/>
      <c r="F42" s="58"/>
    </row>
    <row r="43" spans="2:6" ht="20.100000000000001" customHeight="1" x14ac:dyDescent="0.25">
      <c r="B43" s="59"/>
      <c r="C43" s="60"/>
      <c r="E43" s="58"/>
      <c r="F43" s="58"/>
    </row>
    <row r="44" spans="2:6" ht="20.100000000000001" customHeight="1" x14ac:dyDescent="0.25">
      <c r="B44" s="59"/>
      <c r="C44" s="60"/>
      <c r="E44" s="58"/>
      <c r="F44" s="58"/>
    </row>
    <row r="45" spans="2:6" ht="20.100000000000001" customHeight="1" thickBot="1" x14ac:dyDescent="0.3">
      <c r="B45" s="61"/>
      <c r="C45" s="62"/>
      <c r="E45" s="58"/>
      <c r="F45" s="58"/>
    </row>
  </sheetData>
  <sheetProtection password="C7CD" sheet="1" objects="1" scenarios="1" selectLockedCells="1"/>
  <mergeCells count="38">
    <mergeCell ref="E34:F34"/>
    <mergeCell ref="E35:F35"/>
    <mergeCell ref="B38:C39"/>
    <mergeCell ref="B40:C41"/>
    <mergeCell ref="E37:F45"/>
    <mergeCell ref="B43:C43"/>
    <mergeCell ref="B44:C44"/>
    <mergeCell ref="B45:C45"/>
    <mergeCell ref="E29:F29"/>
    <mergeCell ref="E30:F30"/>
    <mergeCell ref="E31:F31"/>
    <mergeCell ref="E32:F32"/>
    <mergeCell ref="E33:F33"/>
    <mergeCell ref="B37:C37"/>
    <mergeCell ref="B42:C42"/>
    <mergeCell ref="E24:F24"/>
    <mergeCell ref="E25:F25"/>
    <mergeCell ref="E26:F26"/>
    <mergeCell ref="E27:F27"/>
    <mergeCell ref="E22:F22"/>
    <mergeCell ref="B30:C30"/>
    <mergeCell ref="D1:F1"/>
    <mergeCell ref="B28:C28"/>
    <mergeCell ref="B27:C27"/>
    <mergeCell ref="B29:C29"/>
    <mergeCell ref="B31:C31"/>
    <mergeCell ref="B35:C35"/>
    <mergeCell ref="B34:C34"/>
    <mergeCell ref="B33:C33"/>
    <mergeCell ref="B32:C32"/>
    <mergeCell ref="E19:F19"/>
    <mergeCell ref="B2:F2"/>
    <mergeCell ref="B4:F4"/>
    <mergeCell ref="E6:F6"/>
    <mergeCell ref="B6:C6"/>
    <mergeCell ref="E20:F20"/>
    <mergeCell ref="E21:F21"/>
    <mergeCell ref="E23:F2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Pitzer</dc:creator>
  <cp:lastModifiedBy>Leo Pitzer</cp:lastModifiedBy>
  <cp:lastPrinted>2016-11-25T18:02:32Z</cp:lastPrinted>
  <dcterms:created xsi:type="dcterms:W3CDTF">2016-11-25T15:26:45Z</dcterms:created>
  <dcterms:modified xsi:type="dcterms:W3CDTF">2016-11-25T18:12:35Z</dcterms:modified>
</cp:coreProperties>
</file>